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<sst xmlns="http://schemas.openxmlformats.org/spreadsheetml/2006/main" count="115" uniqueCount="108">
  <si>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</si>
  <si>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</si>
  <si>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</si>
  <si>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</si>
  <si>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</si>
  <si>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</si>
  <si>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</si>
  <si>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</si>
  <si>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</si>
  <si>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</si>
  <si>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</si>
  <si>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</si>
  <si>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</si>
  <si>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</si>
  <si>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</si>
  <si>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</si>
  <si>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</si>
  <si>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</si>
  <si>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</si>
  <si>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</si>
  <si>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</si>
  <si>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</si>
  <si>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</si>
  <si>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</si>
  <si>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</si>
  <si>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</si>
  <si>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</si>
  <si>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</si>
  <si>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</si>
  <si>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</si>
  <si>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</si>
  <si>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</si>
  <si>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</si>
  <si>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</si>
  <si>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</si>
  <si>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</si>
  <si>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</si>
  <si>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</si>
  <si>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</si>
  <si>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</si>
  <si>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</si>
  <si>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</si>
  <si>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</si>
  <si>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</si>
  <si>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</si>
  <si>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</si>
  <si>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</si>
  <si>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</si>
  <si>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</si>
  <si>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</si>
  <si>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</si>
  <si>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</si>
  <si>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</si>
  <si>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</si>
  <si>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</si>
  <si>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</si>
  <si>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</si>
  <si>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</si>
  <si>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</si>
  <si>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</si>
  <si>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</si>
  <si>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</si>
  <si>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</si>
  <si>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</si>
  <si>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</si>
  <si>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</si>
  <si>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</si>
  <si>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</si>
  <si>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</si>
  <si>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</si>
  <si>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</si>
  <si>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</si>
  <si>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</si>
  <si>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</si>
  <si>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</si>
  <si>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</si>
  <si>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</si>
  <si>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</si>
  <si>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</si>
  <si>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</si>
  <si>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</si>
  <si>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</si>
  <si>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</si>
  <si>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</si>
  <si>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</si>
  <si>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</si>
  <si>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</si>
  <si>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</si>
  <si>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</si>
  <si>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</si>
  <si>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</si>
  <si>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</si>
  <si>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</si>
  <si>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</si>
  <si>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</si>
  <si>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</si>
  <si>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</si>
  <si>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</si>
  <si>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</si>
  <si>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</si>
  <si>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</si>
  <si>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</si>
  <si>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</si>
  <si>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</si>
  <si>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>Лісновицька  ЗОШ -1-11 ст.</t>
  </si>
  <si>
    <t>0611020</t>
  </si>
  <si>
    <t>Загальноосвітні  школи</t>
  </si>
  <si>
    <t>за  11  квартал  2020 рік.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</si>
</sst>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96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96" fontId="31" fillId="24" borderId="12" xfId="0" applyNumberFormat="1" applyFont="1" applyFill="1" applyBorder="1" applyAlignment="1" applyProtection="1">
      <alignment horizontal="right" vertical="center" wrapText="1"/>
      <protection/>
    </xf>
    <xf numFmtId="196" fontId="31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96" fontId="23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2" xfId="0" applyNumberFormat="1" applyFont="1" applyFill="1" applyBorder="1" applyAlignment="1" applyProtection="1">
      <alignment horizontal="right" vertical="center" wrapText="1"/>
      <protection/>
    </xf>
    <xf numFmtId="196" fontId="23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196" fontId="25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196" fontId="31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0" borderId="12" xfId="0" applyNumberFormat="1" applyFont="1" applyBorder="1" applyAlignment="1" applyProtection="1">
      <alignment horizontal="right" vertical="center"/>
      <protection/>
    </xf>
    <xf numFmtId="196" fontId="23" fillId="24" borderId="12" xfId="0" applyNumberFormat="1" applyFont="1" applyFill="1" applyBorder="1" applyAlignment="1" applyProtection="1">
      <alignment horizontal="right" vertical="center"/>
      <protection locked="0"/>
    </xf>
    <xf numFmtId="196" fontId="23" fillId="24" borderId="12" xfId="0" applyNumberFormat="1" applyFont="1" applyFill="1" applyBorder="1" applyAlignment="1" applyProtection="1">
      <alignment horizontal="right" vertical="center"/>
      <protection/>
    </xf>
    <xf numFmtId="196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196" fontId="26" fillId="24" borderId="12" xfId="0" applyNumberFormat="1" applyFont="1" applyFill="1" applyBorder="1" applyAlignment="1" applyProtection="1">
      <alignment horizontal="right" vertical="center"/>
      <protection locked="0"/>
    </xf>
    <xf numFmtId="196" fontId="26" fillId="2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vertical="center" wrapText="1"/>
    </xf>
    <xf numFmtId="196" fontId="23" fillId="0" borderId="12" xfId="0" applyNumberFormat="1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2" fontId="25" fillId="0" borderId="13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5" xfId="0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37" fillId="0" borderId="16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7" fillId="0" borderId="17" xfId="0" applyFont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left" wrapText="1"/>
    </xf>
    <xf numFmtId="0" fontId="26" fillId="0" borderId="17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8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">
    <pageSetUpPr fitToPage="1"/>
  </sheetPr>
  <dimension ref="A1:N107"/>
  <sheetViews>
    <sheetView tabSelected="1" workbookViewId="0" topLeftCell="A22">
      <selection activeCell="F28" sqref="F28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108" t="s">
        <v>0</v>
      </c>
      <c r="H1" s="108"/>
      <c r="I1" s="108"/>
      <c r="J1" s="108"/>
      <c r="K1" s="2"/>
    </row>
    <row r="2" spans="7:11" s="1" customFormat="1" ht="36.75" customHeight="1">
      <c r="G2" s="108"/>
      <c r="H2" s="108"/>
      <c r="I2" s="108"/>
      <c r="J2" s="108"/>
      <c r="K2" s="2"/>
    </row>
    <row r="3" spans="7:11" s="1" customFormat="1" ht="0.75" customHeight="1">
      <c r="G3" s="108"/>
      <c r="H3" s="108"/>
      <c r="I3" s="108"/>
      <c r="J3" s="108"/>
      <c r="K3" s="2"/>
    </row>
    <row r="4" spans="1:14" s="1" customFormat="1" ht="1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3"/>
      <c r="L4" s="3"/>
      <c r="M4" s="3"/>
      <c r="N4" s="3"/>
    </row>
    <row r="5" spans="1:14" s="1" customFormat="1" ht="15">
      <c r="A5" s="98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98"/>
      <c r="C5" s="98"/>
      <c r="D5" s="98"/>
      <c r="E5" s="98"/>
      <c r="F5" s="98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9" t="s">
        <v>107</v>
      </c>
      <c r="B6" s="99"/>
      <c r="C6" s="99"/>
      <c r="D6" s="99"/>
      <c r="E6" s="99"/>
      <c r="F6" s="99"/>
      <c r="G6" s="99"/>
      <c r="H6" s="99"/>
      <c r="I6" s="99"/>
      <c r="J6" s="99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2" t="s">
        <v>104</v>
      </c>
      <c r="C9" s="102"/>
      <c r="D9" s="102"/>
      <c r="E9" s="102"/>
      <c r="F9" s="102"/>
      <c r="G9" s="102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5"/>
      <c r="C10" s="105"/>
      <c r="D10" s="105"/>
      <c r="E10" s="105"/>
      <c r="F10" s="105"/>
      <c r="G10" s="105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11"/>
      <c r="C11" s="111"/>
      <c r="D11" s="111"/>
      <c r="E11" s="111"/>
      <c r="F11" s="111"/>
      <c r="G11" s="111"/>
      <c r="H11" s="5" t="s">
        <v>7</v>
      </c>
      <c r="J11" s="14">
        <v>420</v>
      </c>
      <c r="K11" s="11"/>
      <c r="L11" s="13"/>
    </row>
    <row r="12" spans="1:12" s="5" customFormat="1" ht="12" customHeight="1">
      <c r="A12" s="106" t="s">
        <v>93</v>
      </c>
      <c r="B12" s="106"/>
      <c r="C12" s="106"/>
      <c r="D12" s="16"/>
      <c r="E12" s="107"/>
      <c r="F12" s="107"/>
      <c r="G12" s="107"/>
      <c r="H12" s="107"/>
      <c r="K12" s="17"/>
      <c r="L12" s="12"/>
    </row>
    <row r="13" spans="1:12" s="5" customFormat="1" ht="11.25">
      <c r="A13" s="106" t="s">
        <v>8</v>
      </c>
      <c r="B13" s="106"/>
      <c r="C13" s="106"/>
      <c r="D13" s="18"/>
      <c r="E13" s="109">
        <f>IF(D13&gt;0,VLOOKUP(D13,'[1]ДовидникКПК'!B:C,2,FALSE),"")</f>
      </c>
      <c r="F13" s="109"/>
      <c r="G13" s="109"/>
      <c r="H13" s="109"/>
      <c r="I13" s="109"/>
      <c r="J13" s="109"/>
      <c r="K13" s="11"/>
      <c r="L13" s="12"/>
    </row>
    <row r="14" spans="1:12" s="5" customFormat="1" ht="11.25">
      <c r="A14" s="106" t="s">
        <v>9</v>
      </c>
      <c r="B14" s="106"/>
      <c r="C14" s="106"/>
      <c r="D14" s="19">
        <f>'[1]ЗАПОЛНИТЬ'!H10</f>
        <v>0</v>
      </c>
      <c r="E14" s="110"/>
      <c r="F14" s="110"/>
      <c r="G14" s="110"/>
      <c r="H14" s="110"/>
      <c r="I14" s="110"/>
      <c r="J14" s="110"/>
      <c r="K14" s="11"/>
      <c r="L14" s="12"/>
    </row>
    <row r="15" spans="1:12" s="5" customFormat="1" ht="33.75" customHeight="1">
      <c r="A15" s="106" t="s">
        <v>10</v>
      </c>
      <c r="B15" s="106"/>
      <c r="C15" s="106"/>
      <c r="D15" s="20" t="s">
        <v>105</v>
      </c>
      <c r="E15" s="102" t="s">
        <v>106</v>
      </c>
      <c r="F15" s="102"/>
      <c r="G15" s="102"/>
      <c r="H15" s="102"/>
      <c r="I15" s="102"/>
      <c r="J15" s="102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10" s="5" customFormat="1" ht="11.25" customHeight="1" thickBot="1" thickTop="1">
      <c r="A19" s="101" t="s">
        <v>12</v>
      </c>
      <c r="B19" s="104" t="s">
        <v>13</v>
      </c>
      <c r="C19" s="101" t="s">
        <v>14</v>
      </c>
      <c r="D19" s="104" t="s">
        <v>15</v>
      </c>
      <c r="E19" s="104" t="s">
        <v>95</v>
      </c>
      <c r="F19" s="103" t="s">
        <v>16</v>
      </c>
      <c r="G19" s="103" t="s">
        <v>17</v>
      </c>
      <c r="H19" s="103" t="s">
        <v>18</v>
      </c>
      <c r="I19" s="103" t="s">
        <v>19</v>
      </c>
      <c r="J19" s="104" t="s">
        <v>20</v>
      </c>
    </row>
    <row r="20" spans="1:10" s="5" customFormat="1" ht="12.75" thickBot="1" thickTop="1">
      <c r="A20" s="101"/>
      <c r="B20" s="104"/>
      <c r="C20" s="101"/>
      <c r="D20" s="104"/>
      <c r="E20" s="104"/>
      <c r="F20" s="103"/>
      <c r="G20" s="103"/>
      <c r="H20" s="103"/>
      <c r="I20" s="103"/>
      <c r="J20" s="104"/>
    </row>
    <row r="21" spans="1:10" s="5" customFormat="1" ht="12.75" thickBot="1" thickTop="1">
      <c r="A21" s="101"/>
      <c r="B21" s="104"/>
      <c r="C21" s="101"/>
      <c r="D21" s="104"/>
      <c r="E21" s="104"/>
      <c r="F21" s="103"/>
      <c r="G21" s="103"/>
      <c r="H21" s="103"/>
      <c r="I21" s="103"/>
      <c r="J21" s="104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1587209</v>
      </c>
      <c r="E23" s="26">
        <f>E26+E29+E32+E33+E37+E45+E46+E86+E54</f>
        <v>0</v>
      </c>
      <c r="F23" s="26">
        <f>F24+F59+F79+F84+F87</f>
        <v>0</v>
      </c>
      <c r="G23" s="26">
        <f>G24+G59+G79+G84+G87</f>
        <v>1136101.66</v>
      </c>
      <c r="H23" s="26">
        <f>H24+H59+H79+H84+H87</f>
        <v>1136101.66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1587209</v>
      </c>
      <c r="E24" s="26">
        <v>0</v>
      </c>
      <c r="F24" s="26">
        <f>F25+F30+F47+F50+F54+F58</f>
        <v>0</v>
      </c>
      <c r="G24" s="26">
        <f>G25+G30+G47+G50+G54+G58</f>
        <v>1136101.66</v>
      </c>
      <c r="H24" s="26">
        <f>H25+H30+H47+H50+H54+H58</f>
        <v>1136101.66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1440728</v>
      </c>
      <c r="E25" s="26">
        <v>0</v>
      </c>
      <c r="F25" s="26">
        <f>F26+F29</f>
        <v>0</v>
      </c>
      <c r="G25" s="26">
        <f>G26+G29</f>
        <v>1110586.78</v>
      </c>
      <c r="H25" s="26">
        <f>H26+H29</f>
        <v>1110586.78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1180924</v>
      </c>
      <c r="E26" s="32">
        <v>0</v>
      </c>
      <c r="F26" s="31">
        <f>SUM(F27:F28)</f>
        <v>0</v>
      </c>
      <c r="G26" s="31">
        <f>SUM(G27:G28)</f>
        <v>915239.65</v>
      </c>
      <c r="H26" s="31">
        <f>SUM(H27:H28)</f>
        <v>915239.65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1180924</v>
      </c>
      <c r="E27" s="37">
        <v>0</v>
      </c>
      <c r="F27" s="36">
        <v>0</v>
      </c>
      <c r="G27" s="36">
        <v>915239.65</v>
      </c>
      <c r="H27" s="36">
        <v>915239.65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259804</v>
      </c>
      <c r="E29" s="32">
        <v>0</v>
      </c>
      <c r="F29" s="32">
        <v>0</v>
      </c>
      <c r="G29" s="32">
        <v>195347.13</v>
      </c>
      <c r="H29" s="32">
        <v>195347.13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145821</v>
      </c>
      <c r="E30" s="41">
        <v>0</v>
      </c>
      <c r="F30" s="41">
        <f>SUM(F31:F37)+F44</f>
        <v>0</v>
      </c>
      <c r="G30" s="41">
        <f>SUM(G31:G37)+G44</f>
        <v>25514.879999999997</v>
      </c>
      <c r="H30" s="41">
        <f>SUM(H31:H37)+H44</f>
        <v>25514.879999999997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7726</v>
      </c>
      <c r="E31" s="31">
        <v>0</v>
      </c>
      <c r="F31" s="32">
        <v>0</v>
      </c>
      <c r="G31" s="32">
        <v>15671.9</v>
      </c>
      <c r="H31" s="32">
        <v>15671.9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>
        <v>140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14436</v>
      </c>
      <c r="E33" s="32">
        <v>0</v>
      </c>
      <c r="F33" s="32">
        <v>0</v>
      </c>
      <c r="G33" s="32">
        <v>534.35</v>
      </c>
      <c r="H33" s="32">
        <v>534.35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6243</v>
      </c>
      <c r="E34" s="31">
        <v>0</v>
      </c>
      <c r="F34" s="32">
        <v>0</v>
      </c>
      <c r="G34" s="32">
        <v>1200</v>
      </c>
      <c r="H34" s="32">
        <v>1200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2317</v>
      </c>
      <c r="E35" s="31">
        <v>0</v>
      </c>
      <c r="F35" s="32">
        <v>0</v>
      </c>
      <c r="G35" s="32">
        <v>604</v>
      </c>
      <c r="H35" s="32">
        <v>604</v>
      </c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f aca="true" t="shared" si="1" ref="D37:I37">SUM(D38:D43)</f>
        <v>114770</v>
      </c>
      <c r="E37" s="31">
        <f t="shared" si="1"/>
        <v>0</v>
      </c>
      <c r="F37" s="31">
        <f t="shared" si="1"/>
        <v>0</v>
      </c>
      <c r="G37" s="31">
        <f t="shared" si="1"/>
        <v>7504.629999999999</v>
      </c>
      <c r="H37" s="31">
        <f t="shared" si="1"/>
        <v>7504.629999999999</v>
      </c>
      <c r="I37" s="31">
        <f t="shared" si="1"/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3618</v>
      </c>
      <c r="E39" s="37">
        <v>0</v>
      </c>
      <c r="F39" s="36">
        <v>0</v>
      </c>
      <c r="G39" s="36">
        <v>213.06</v>
      </c>
      <c r="H39" s="36">
        <v>213.06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7396</v>
      </c>
      <c r="E40" s="37">
        <v>0</v>
      </c>
      <c r="F40" s="36">
        <v>0</v>
      </c>
      <c r="G40" s="36">
        <v>1682.42</v>
      </c>
      <c r="H40" s="36">
        <v>1682.42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103756</v>
      </c>
      <c r="E41" s="37">
        <v>0</v>
      </c>
      <c r="F41" s="36">
        <v>0</v>
      </c>
      <c r="G41" s="36">
        <v>5609.15</v>
      </c>
      <c r="H41" s="36">
        <v>5609.15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0</v>
      </c>
      <c r="E42" s="37">
        <v>0</v>
      </c>
      <c r="F42" s="36">
        <v>0</v>
      </c>
      <c r="G42" s="36">
        <v>0</v>
      </c>
      <c r="H42" s="36"/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189</v>
      </c>
      <c r="E44" s="31">
        <v>0</v>
      </c>
      <c r="F44" s="31">
        <f>SUM(F45:F46)</f>
        <v>0</v>
      </c>
      <c r="G44" s="31">
        <f>SUM(G45:G46)</f>
        <v>0</v>
      </c>
      <c r="H44" s="31">
        <f>SUM(H45:H46)</f>
        <v>0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189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2" ref="D47:I47">SUM(D48:D49)</f>
        <v>0</v>
      </c>
      <c r="E47" s="41">
        <f t="shared" si="2"/>
        <v>0</v>
      </c>
      <c r="F47" s="41">
        <f t="shared" si="2"/>
        <v>0</v>
      </c>
      <c r="G47" s="41">
        <f t="shared" si="2"/>
        <v>0</v>
      </c>
      <c r="H47" s="41">
        <f>SUM(H48:H49)</f>
        <v>0</v>
      </c>
      <c r="I47" s="41">
        <f t="shared" si="2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3" ref="D50:I50">SUM(D51:D53)</f>
        <v>0</v>
      </c>
      <c r="E50" s="41">
        <f t="shared" si="3"/>
        <v>0</v>
      </c>
      <c r="F50" s="41">
        <f t="shared" si="3"/>
        <v>0</v>
      </c>
      <c r="G50" s="41">
        <f t="shared" si="3"/>
        <v>0</v>
      </c>
      <c r="H50" s="41">
        <f>SUM(H51:H53)</f>
        <v>0</v>
      </c>
      <c r="I50" s="41">
        <f t="shared" si="3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0</v>
      </c>
      <c r="H54" s="48">
        <f>SUM(H55:H57)</f>
        <v>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4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4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4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660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6">
        <f t="shared" si="4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5" ref="D59:I59">D60+D74</f>
        <v>0</v>
      </c>
      <c r="E59" s="48">
        <f t="shared" si="5"/>
        <v>0</v>
      </c>
      <c r="F59" s="48">
        <f t="shared" si="5"/>
        <v>0</v>
      </c>
      <c r="G59" s="48">
        <f t="shared" si="5"/>
        <v>0</v>
      </c>
      <c r="H59" s="48">
        <f>H60+H74</f>
        <v>0</v>
      </c>
      <c r="I59" s="48">
        <f t="shared" si="5"/>
        <v>0</v>
      </c>
      <c r="J59" s="26">
        <f t="shared" si="4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6" ref="D60:I60">D61+D62+D65+D68+D72+D73</f>
        <v>0</v>
      </c>
      <c r="E60" s="48">
        <f t="shared" si="6"/>
        <v>0</v>
      </c>
      <c r="F60" s="48">
        <f t="shared" si="6"/>
        <v>0</v>
      </c>
      <c r="G60" s="48">
        <f t="shared" si="6"/>
        <v>0</v>
      </c>
      <c r="H60" s="48">
        <f>H61+H62+H65+H68+H72+H73</f>
        <v>0</v>
      </c>
      <c r="I60" s="48">
        <f t="shared" si="6"/>
        <v>0</v>
      </c>
      <c r="J60" s="26">
        <f t="shared" si="4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4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7" ref="D62:I62">SUM(D63:D64)</f>
        <v>0</v>
      </c>
      <c r="E62" s="50">
        <f t="shared" si="7"/>
        <v>0</v>
      </c>
      <c r="F62" s="50">
        <f t="shared" si="7"/>
        <v>0</v>
      </c>
      <c r="G62" s="50">
        <f t="shared" si="7"/>
        <v>0</v>
      </c>
      <c r="H62" s="50">
        <f>SUM(H63:H64)</f>
        <v>0</v>
      </c>
      <c r="I62" s="50">
        <f t="shared" si="7"/>
        <v>0</v>
      </c>
      <c r="J62" s="33">
        <f t="shared" si="4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4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4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8" ref="D65:I65">SUM(D66:D67)</f>
        <v>0</v>
      </c>
      <c r="E65" s="47">
        <f t="shared" si="8"/>
        <v>0</v>
      </c>
      <c r="F65" s="47">
        <f t="shared" si="8"/>
        <v>0</v>
      </c>
      <c r="G65" s="47">
        <f t="shared" si="8"/>
        <v>0</v>
      </c>
      <c r="H65" s="47">
        <f>SUM(H66:H67)</f>
        <v>0</v>
      </c>
      <c r="I65" s="47">
        <f t="shared" si="8"/>
        <v>0</v>
      </c>
      <c r="J65" s="53">
        <f t="shared" si="4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4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4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9" ref="D68:I68">SUM(D69:D71)</f>
        <v>0</v>
      </c>
      <c r="E68" s="47">
        <f t="shared" si="9"/>
        <v>0</v>
      </c>
      <c r="F68" s="47">
        <f t="shared" si="9"/>
        <v>0</v>
      </c>
      <c r="G68" s="47">
        <f t="shared" si="9"/>
        <v>0</v>
      </c>
      <c r="H68" s="47">
        <f>SUM(H69:H71)</f>
        <v>0</v>
      </c>
      <c r="I68" s="47">
        <f t="shared" si="9"/>
        <v>0</v>
      </c>
      <c r="J68" s="53">
        <f t="shared" si="4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4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4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4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4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4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10" ref="D74:I74">SUM(D75:D78)</f>
        <v>0</v>
      </c>
      <c r="E74" s="48">
        <f t="shared" si="10"/>
        <v>0</v>
      </c>
      <c r="F74" s="48">
        <f t="shared" si="10"/>
        <v>0</v>
      </c>
      <c r="G74" s="48">
        <f t="shared" si="10"/>
        <v>0</v>
      </c>
      <c r="H74" s="48">
        <f>SUM(H75:H78)</f>
        <v>0</v>
      </c>
      <c r="I74" s="48">
        <f t="shared" si="10"/>
        <v>0</v>
      </c>
      <c r="J74" s="26">
        <f t="shared" si="4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4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4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4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4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1" ref="D79:I79">SUM(D80)</f>
        <v>0</v>
      </c>
      <c r="E79" s="56">
        <f t="shared" si="11"/>
        <v>0</v>
      </c>
      <c r="F79" s="56">
        <f t="shared" si="11"/>
        <v>0</v>
      </c>
      <c r="G79" s="56">
        <f t="shared" si="11"/>
        <v>0</v>
      </c>
      <c r="H79" s="56">
        <f t="shared" si="11"/>
        <v>0</v>
      </c>
      <c r="I79" s="56">
        <f t="shared" si="11"/>
        <v>0</v>
      </c>
      <c r="J79" s="26">
        <f t="shared" si="4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2" ref="D80:I80">SUM(D81:D83)</f>
        <v>0</v>
      </c>
      <c r="E80" s="47">
        <f t="shared" si="12"/>
        <v>0</v>
      </c>
      <c r="F80" s="47">
        <f t="shared" si="12"/>
        <v>0</v>
      </c>
      <c r="G80" s="47">
        <f t="shared" si="12"/>
        <v>0</v>
      </c>
      <c r="H80" s="47">
        <f t="shared" si="12"/>
        <v>0</v>
      </c>
      <c r="I80" s="47">
        <f t="shared" si="12"/>
        <v>0</v>
      </c>
      <c r="J80" s="53">
        <f t="shared" si="4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4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4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4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3" ref="D84:I84">D85</f>
        <v>0</v>
      </c>
      <c r="E84" s="48">
        <f t="shared" si="13"/>
        <v>0</v>
      </c>
      <c r="F84" s="48">
        <f t="shared" si="13"/>
        <v>0</v>
      </c>
      <c r="G84" s="48">
        <f t="shared" si="13"/>
        <v>0</v>
      </c>
      <c r="H84" s="48">
        <f t="shared" si="13"/>
        <v>0</v>
      </c>
      <c r="I84" s="48">
        <f t="shared" si="13"/>
        <v>0</v>
      </c>
      <c r="J84" s="26">
        <f t="shared" si="4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4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95"/>
      <c r="E101" s="95"/>
      <c r="F101" s="89"/>
      <c r="G101" s="97" t="str">
        <f>'[1]ЗАПОЛНИТЬ'!F26</f>
        <v>І.А. Яскевич</v>
      </c>
      <c r="H101" s="97"/>
      <c r="I101" s="97"/>
    </row>
    <row r="102" spans="2:8" s="1" customFormat="1" ht="12.75" customHeight="1">
      <c r="B102" s="89"/>
      <c r="C102" s="89"/>
      <c r="D102" s="93" t="s">
        <v>91</v>
      </c>
      <c r="E102" s="93"/>
      <c r="F102" s="89"/>
      <c r="G102" s="94" t="s">
        <v>92</v>
      </c>
      <c r="H102" s="94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96"/>
      <c r="E103" s="96"/>
      <c r="F103" s="89"/>
      <c r="G103" s="97" t="str">
        <f>'[1]ЗАПОЛНИТЬ'!F28</f>
        <v>Т.І.Мацелюх</v>
      </c>
      <c r="H103" s="97"/>
      <c r="I103" s="97"/>
    </row>
    <row r="104" spans="1:9" s="1" customFormat="1" ht="12" customHeight="1">
      <c r="A104" s="90"/>
      <c r="C104" s="89"/>
      <c r="D104" s="93" t="s">
        <v>91</v>
      </c>
      <c r="E104" s="93"/>
      <c r="G104" s="94" t="s">
        <v>92</v>
      </c>
      <c r="H104" s="94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  <mergeCell ref="B10:G10"/>
    <mergeCell ref="D19:D21"/>
    <mergeCell ref="A14:C14"/>
    <mergeCell ref="E12:H12"/>
    <mergeCell ref="A12:C12"/>
    <mergeCell ref="A13:C1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D104:E104"/>
    <mergeCell ref="G104:H104"/>
    <mergeCell ref="G102:H102"/>
    <mergeCell ref="D101:E101"/>
    <mergeCell ref="D103:E103"/>
    <mergeCell ref="G101:I101"/>
    <mergeCell ref="D102:E102"/>
    <mergeCell ref="G103:I10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2020-07-23T06:49:07Z</dcterms:modified>
  <cp:category/>
  <cp:version/>
  <cp:contentType/>
  <cp:contentStatus/>
</cp:coreProperties>
</file>