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<sst xmlns="http://schemas.openxmlformats.org/spreadsheetml/2006/main" count="113" uniqueCount="106">
  <si>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</si>
  <si>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</si>
  <si>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</si>
  <si>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</si>
  <si>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</si>
  <si>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</si>
  <si>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</si>
  <si>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</si>
  <si>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</si>
  <si>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</si>
  <si>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</si>
  <si>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</si>
  <si>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</si>
  <si>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</si>
  <si>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</si>
  <si>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</si>
  <si>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</si>
  <si>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</si>
  <si>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</si>
  <si>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</si>
  <si>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</si>
  <si>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</si>
  <si>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</si>
  <si>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</si>
  <si>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</si>
  <si>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</si>
  <si>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</si>
  <si>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</si>
  <si>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</si>
  <si>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</si>
  <si>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</si>
  <si>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</si>
  <si>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</si>
  <si>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</si>
  <si>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</si>
  <si>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</si>
  <si>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</si>
  <si>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</si>
  <si>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</si>
  <si>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</si>
  <si>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</si>
  <si>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</si>
  <si>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</si>
  <si>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</si>
  <si>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</si>
  <si>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</si>
  <si>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</si>
  <si>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</si>
  <si>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</si>
  <si>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</si>
  <si>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</si>
  <si>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</si>
  <si>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</si>
  <si>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</si>
  <si>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</si>
  <si>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</si>
  <si>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</si>
  <si>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</si>
  <si>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</si>
  <si>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</si>
  <si>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</si>
  <si>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</si>
  <si>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</si>
  <si>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</si>
  <si>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</si>
  <si>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</si>
  <si>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</si>
  <si>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</si>
  <si>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</si>
  <si>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</si>
  <si>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</si>
  <si>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</si>
  <si>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</si>
  <si>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</si>
  <si>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</si>
  <si>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</si>
  <si>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</si>
  <si>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</si>
  <si>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</si>
  <si>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</si>
  <si>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</si>
  <si>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</si>
  <si>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</si>
  <si>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</si>
  <si>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</si>
  <si>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</si>
  <si>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</si>
  <si>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</si>
  <si>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</si>
  <si>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</si>
  <si>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</si>
  <si>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</si>
  <si>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</si>
  <si>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</si>
  <si>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</si>
  <si>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</si>
  <si>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</si>
  <si>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</si>
  <si>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</si>
  <si>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</si>
  <si>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</si>
  <si>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</si>
  <si>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</si>
  <si>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</si>
  <si>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за  1  квартал  2019 рік.</t>
  </si>
  <si>
    <t>Лісновицька  ЗОШ -1-11 ст.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</si>
</sst>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22">
      <selection activeCell="E39" sqref="E39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104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105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>
        <f>IF(D12&gt;0,VLOOKUP(D12,'[1]ДовидникКВК(ГОС)'!A:B,2,FALSE),"")</f>
      </c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 t="str">
        <f>'[1]ЗАПОЛНИТЬ'!I10</f>
        <v>-</v>
      </c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/>
      <c r="E15" s="106"/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1439977</v>
      </c>
      <c r="E23" s="26">
        <f>E26+E29+E32+E33+E37+E45+E46+E86+E54</f>
        <v>0</v>
      </c>
      <c r="F23" s="26">
        <f>F24+F59+F79+F84+F87</f>
        <v>0</v>
      </c>
      <c r="G23" s="26">
        <f>G24+G59+G79+G84+G87</f>
        <v>445372.22</v>
      </c>
      <c r="H23" s="26">
        <f>H24+H59+H79+H84+H87</f>
        <v>445372.22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1439977</v>
      </c>
      <c r="E24" s="26">
        <v>0</v>
      </c>
      <c r="F24" s="26">
        <f>F25+F30+F47+F50+F54+F58</f>
        <v>0</v>
      </c>
      <c r="G24" s="26">
        <f>G25+G30+G47+G50+G54+G58</f>
        <v>445372.22</v>
      </c>
      <c r="H24" s="26">
        <f>H25+H30+H47+H50+H54+H58</f>
        <v>445372.22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1254037</v>
      </c>
      <c r="E25" s="26">
        <v>0</v>
      </c>
      <c r="F25" s="26">
        <f>F26+F29</f>
        <v>0</v>
      </c>
      <c r="G25" s="26">
        <f>G26+G29</f>
        <v>428226.94</v>
      </c>
      <c r="H25" s="26">
        <f>H26+H29</f>
        <v>428226.94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1027897</v>
      </c>
      <c r="E26" s="32">
        <v>0</v>
      </c>
      <c r="F26" s="31">
        <f>SUM(F27:F28)</f>
        <v>0</v>
      </c>
      <c r="G26" s="31">
        <f>SUM(G27:G28)</f>
        <v>352071.11</v>
      </c>
      <c r="H26" s="31">
        <f>SUM(H27:H28)</f>
        <v>352071.11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1027897</v>
      </c>
      <c r="E27" s="37">
        <v>0</v>
      </c>
      <c r="F27" s="36">
        <v>0</v>
      </c>
      <c r="G27" s="36">
        <v>352071.11</v>
      </c>
      <c r="H27" s="36">
        <v>352071.11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226140</v>
      </c>
      <c r="E29" s="32">
        <v>0</v>
      </c>
      <c r="F29" s="32">
        <v>0</v>
      </c>
      <c r="G29" s="32">
        <v>76155.83</v>
      </c>
      <c r="H29" s="32">
        <v>76155.83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185677</v>
      </c>
      <c r="E30" s="41">
        <v>0</v>
      </c>
      <c r="F30" s="41">
        <f>SUM(F31:F37)+F44</f>
        <v>0</v>
      </c>
      <c r="G30" s="41">
        <f>SUM(G31:G37)+G44</f>
        <v>17145.28</v>
      </c>
      <c r="H30" s="41">
        <f>SUM(H31:H37)+H44</f>
        <v>17145.28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7631</v>
      </c>
      <c r="E31" s="31">
        <v>0</v>
      </c>
      <c r="F31" s="32">
        <v>0</v>
      </c>
      <c r="G31" s="32">
        <v>0</v>
      </c>
      <c r="H31" s="32">
        <v>0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131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4825</v>
      </c>
      <c r="E33" s="32">
        <v>0</v>
      </c>
      <c r="F33" s="32">
        <v>0</v>
      </c>
      <c r="G33" s="32">
        <v>3795</v>
      </c>
      <c r="H33" s="32">
        <v>3795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4474</v>
      </c>
      <c r="E34" s="31">
        <v>0</v>
      </c>
      <c r="F34" s="32">
        <v>0</v>
      </c>
      <c r="G34" s="32">
        <v>246</v>
      </c>
      <c r="H34" s="32">
        <v>246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2158</v>
      </c>
      <c r="E35" s="31">
        <v>0</v>
      </c>
      <c r="F35" s="32">
        <v>0</v>
      </c>
      <c r="G35" s="32">
        <v>246</v>
      </c>
      <c r="H35" s="32">
        <v>246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v>166370</v>
      </c>
      <c r="E37" s="32">
        <v>0</v>
      </c>
      <c r="F37" s="31">
        <f>SUM(F38:F43)</f>
        <v>0</v>
      </c>
      <c r="G37" s="31">
        <f>SUM(G38:G43)</f>
        <v>12858.28</v>
      </c>
      <c r="H37" s="31">
        <f>SUM(H38:H43)</f>
        <v>12858.28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2575</v>
      </c>
      <c r="E39" s="37">
        <v>0</v>
      </c>
      <c r="F39" s="36">
        <v>0</v>
      </c>
      <c r="G39" s="36">
        <v>216.73</v>
      </c>
      <c r="H39" s="36">
        <v>216.73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6080</v>
      </c>
      <c r="E40" s="37">
        <v>0</v>
      </c>
      <c r="F40" s="36">
        <v>0</v>
      </c>
      <c r="G40" s="36">
        <v>2538.45</v>
      </c>
      <c r="H40" s="36">
        <v>2538.45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157715</v>
      </c>
      <c r="E41" s="37">
        <v>0</v>
      </c>
      <c r="F41" s="36">
        <v>0</v>
      </c>
      <c r="G41" s="36">
        <v>10103.1</v>
      </c>
      <c r="H41" s="36">
        <v>10103.1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88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88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263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2019-04-22T09:17:59Z</dcterms:modified>
  <cp:category/>
  <cp:version/>
  <cp:contentType/>
  <cp:contentStatus/>
</cp:coreProperties>
</file>